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VHP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1" i="1" l="1"/>
  <c r="F40" i="1"/>
  <c r="F39" i="1"/>
  <c r="E38" i="1"/>
  <c r="F38" i="1" s="1"/>
  <c r="F37" i="1"/>
  <c r="F36" i="1"/>
  <c r="F35" i="1"/>
  <c r="F34" i="1"/>
  <c r="F33" i="1"/>
  <c r="F32" i="1"/>
  <c r="D31" i="1"/>
  <c r="C31" i="1"/>
  <c r="F31" i="1" s="1"/>
  <c r="F30" i="1"/>
  <c r="F29" i="1"/>
  <c r="F28" i="1"/>
  <c r="F27" i="1"/>
  <c r="F26" i="1"/>
  <c r="B25" i="1"/>
  <c r="F25" i="1" s="1"/>
  <c r="F24" i="1"/>
  <c r="D23" i="1"/>
  <c r="D42" i="1" s="1"/>
  <c r="C23" i="1"/>
  <c r="C42" i="1" s="1"/>
  <c r="F22" i="1"/>
  <c r="F21" i="1"/>
  <c r="F20" i="1"/>
  <c r="E19" i="1"/>
  <c r="F19" i="1" s="1"/>
  <c r="F18" i="1"/>
  <c r="F17" i="1"/>
  <c r="F16" i="1"/>
  <c r="F15" i="1"/>
  <c r="F14" i="1"/>
  <c r="F13" i="1"/>
  <c r="D12" i="1"/>
  <c r="C12" i="1"/>
  <c r="F12" i="1" s="1"/>
  <c r="F11" i="1"/>
  <c r="F10" i="1"/>
  <c r="F9" i="1"/>
  <c r="F8" i="1"/>
  <c r="F7" i="1"/>
  <c r="B7" i="1"/>
  <c r="B23" i="1" s="1"/>
  <c r="A4" i="1"/>
  <c r="A3" i="1"/>
  <c r="A1" i="1"/>
  <c r="B42" i="1" l="1"/>
  <c r="E23" i="1"/>
  <c r="E42" i="1" s="1"/>
  <c r="F42" i="1" l="1"/>
  <c r="F23" i="1"/>
</calcChain>
</file>

<file path=xl/sharedStrings.xml><?xml version="1.0" encoding="utf-8"?>
<sst xmlns="http://schemas.openxmlformats.org/spreadsheetml/2006/main" count="36" uniqueCount="26">
  <si>
    <t>Estado de Variaciones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</si>
  <si>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</si>
  <si>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</si>
  <si>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</si>
  <si>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</si>
  <si>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</si>
  <si>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</si>
  <si>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2017</t>
  </si>
  <si>
    <t>Aportaciones</t>
  </si>
  <si>
    <t>Donaciones de Capital</t>
  </si>
  <si>
    <t>Actualización de la Hacienda Pública/Patrimonio</t>
  </si>
  <si>
    <t>Hacienda Pública / Patrimonio Generado Neto 2017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</si>
  <si>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</si>
  <si>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</si>
  <si>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</si>
  <si>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</si>
  <si>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</si>
  <si>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 2017</t>
  </si>
  <si>
    <t>Resultado por Posición Monetaria</t>
  </si>
  <si>
    <t>Resultado por Tenencia de Activos no Monetarios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</si>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</sst>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2" applyFont="1" applyFill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2" fillId="2" borderId="8" xfId="2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justify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3" fontId="4" fillId="0" borderId="11" xfId="1" applyNumberFormat="1" applyFont="1" applyFill="1" applyBorder="1" applyAlignment="1">
      <alignment horizontal="right" wrapText="1"/>
    </xf>
    <xf numFmtId="3" fontId="4" fillId="0" borderId="12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justify" wrapText="1"/>
    </xf>
    <xf numFmtId="3" fontId="6" fillId="0" borderId="11" xfId="1" applyNumberFormat="1" applyFont="1" applyFill="1" applyBorder="1" applyAlignment="1">
      <alignment horizontal="right" wrapText="1"/>
    </xf>
    <xf numFmtId="3" fontId="6" fillId="0" borderId="12" xfId="1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justify" wrapText="1"/>
    </xf>
    <xf numFmtId="3" fontId="6" fillId="0" borderId="11" xfId="0" applyNumberFormat="1" applyFont="1" applyFill="1" applyBorder="1" applyAlignment="1">
      <alignment horizontal="right" wrapText="1"/>
    </xf>
    <xf numFmtId="3" fontId="6" fillId="0" borderId="12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3" fontId="6" fillId="0" borderId="11" xfId="0" applyNumberFormat="1" applyFont="1" applyFill="1" applyBorder="1" applyAlignment="1">
      <alignment wrapText="1"/>
    </xf>
    <xf numFmtId="3" fontId="6" fillId="0" borderId="12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0" fontId="4" fillId="0" borderId="13" xfId="0" applyFont="1" applyFill="1" applyBorder="1" applyAlignment="1">
      <alignment wrapText="1"/>
    </xf>
    <xf numFmtId="3" fontId="4" fillId="0" borderId="14" xfId="1" applyNumberFormat="1" applyFont="1" applyFill="1" applyBorder="1" applyAlignment="1">
      <alignment horizontal="right" wrapText="1"/>
    </xf>
    <xf numFmtId="3" fontId="4" fillId="0" borderId="15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/>
  </cellXfs>
  <cellStyles count="9">
    <cellStyle name="=C:\WINNT\SYSTEM32\COMMAND.COM" xfId="3"/>
    <cellStyle name="Comma 2" xfId="4"/>
    <cellStyle name="Millares 2" xfId="5"/>
    <cellStyle name="Moneda" xfId="1" builtinId="4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696654</xdr:colOff>
      <xdr:row>3</xdr:row>
      <xdr:rowOff>133350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81990"/>
        </a:xfrm>
        <a:prstGeom prst="rect">
          <a:avLst/>
        </a:prstGeom>
      </xdr:spPr>
    </xdr:pic>
    <xdr:clientData/>
  </xdr:twoCellAnchor>
  <xdr:twoCellAnchor>
    <xdr:from>
      <xdr:col>0</xdr:col>
      <xdr:colOff>687705</xdr:colOff>
      <xdr:row>47</xdr:row>
      <xdr:rowOff>28575</xdr:rowOff>
    </xdr:from>
    <xdr:to>
      <xdr:col>1</xdr:col>
      <xdr:colOff>409575</xdr:colOff>
      <xdr:row>50</xdr:row>
      <xdr:rowOff>59055</xdr:rowOff>
    </xdr:to>
    <xdr:sp macro="" textlink="">
      <xdr:nvSpPr>
        <xdr:cNvPr id="3" name="2 CuadroTexto"/>
        <xdr:cNvSpPr txBox="1"/>
      </xdr:nvSpPr>
      <xdr:spPr>
        <a:xfrm>
          <a:off x="687705" y="9705975"/>
          <a:ext cx="330327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866775</xdr:colOff>
      <xdr:row>47</xdr:row>
      <xdr:rowOff>5715</xdr:rowOff>
    </xdr:from>
    <xdr:to>
      <xdr:col>5</xdr:col>
      <xdr:colOff>796290</xdr:colOff>
      <xdr:row>50</xdr:row>
      <xdr:rowOff>43815</xdr:rowOff>
    </xdr:to>
    <xdr:sp macro="" textlink="">
      <xdr:nvSpPr>
        <xdr:cNvPr id="4" name="3 CuadroTexto"/>
        <xdr:cNvSpPr txBox="1"/>
      </xdr:nvSpPr>
      <xdr:spPr>
        <a:xfrm>
          <a:off x="7267575" y="9683115"/>
          <a:ext cx="2748915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689610</xdr:colOff>
      <xdr:row>47</xdr:row>
      <xdr:rowOff>171450</xdr:rowOff>
    </xdr:from>
    <xdr:to>
      <xdr:col>1</xdr:col>
      <xdr:colOff>409575</xdr:colOff>
      <xdr:row>47</xdr:row>
      <xdr:rowOff>175260</xdr:rowOff>
    </xdr:to>
    <xdr:cxnSp macro="">
      <xdr:nvCxnSpPr>
        <xdr:cNvPr id="5" name="4 Conector recto"/>
        <xdr:cNvCxnSpPr/>
      </xdr:nvCxnSpPr>
      <xdr:spPr>
        <a:xfrm flipV="1">
          <a:off x="689610" y="9848850"/>
          <a:ext cx="3301365" cy="38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830580</xdr:colOff>
      <xdr:row>48</xdr:row>
      <xdr:rowOff>7620</xdr:rowOff>
    </xdr:from>
    <xdr:to>
      <xdr:col>5</xdr:col>
      <xdr:colOff>798195</xdr:colOff>
      <xdr:row>48</xdr:row>
      <xdr:rowOff>15240</xdr:rowOff>
    </xdr:to>
    <xdr:cxnSp macro="">
      <xdr:nvCxnSpPr>
        <xdr:cNvPr id="6" name="5 Conector recto"/>
        <xdr:cNvCxnSpPr/>
      </xdr:nvCxnSpPr>
      <xdr:spPr>
        <a:xfrm flipV="1">
          <a:off x="7231380" y="9867900"/>
          <a:ext cx="2787015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  <row r="4">
          <cell r="A4" t="str">
            <v>Cuenta pública 2018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="80" zoomScaleNormal="80" workbookViewId="0">
      <selection activeCell="A30" sqref="A30"/>
    </sheetView>
  </sheetViews>
  <sheetFormatPr baseColWidth="10" defaultRowHeight="14.4" x14ac:dyDescent="0.3"/>
  <cols>
    <col min="1" max="1" width="52.21875" customWidth="1"/>
    <col min="2" max="6" width="20.5546875" customWidth="1"/>
  </cols>
  <sheetData>
    <row r="1" spans="1:6" x14ac:dyDescent="0.3">
      <c r="A1" s="1" t="str">
        <f>+[1]ESF!A1</f>
        <v>Universidad Autonoma de Baja California</v>
      </c>
      <c r="B1" s="2"/>
      <c r="C1" s="2"/>
      <c r="D1" s="2"/>
      <c r="E1" s="2"/>
      <c r="F1" s="3"/>
    </row>
    <row r="2" spans="1:6" x14ac:dyDescent="0.3">
      <c r="A2" s="4" t="s">
        <v>0</v>
      </c>
      <c r="B2" s="5"/>
      <c r="C2" s="5"/>
      <c r="D2" s="5"/>
      <c r="E2" s="5"/>
      <c r="F2" s="6"/>
    </row>
    <row r="3" spans="1:6" x14ac:dyDescent="0.3">
      <c r="A3" s="4" t="str">
        <f>[1]EA!A3</f>
        <v>Del 01 de enero al 31 de diciembre del 2018 y 2017</v>
      </c>
      <c r="B3" s="5"/>
      <c r="C3" s="5"/>
      <c r="D3" s="5"/>
      <c r="E3" s="5"/>
      <c r="F3" s="6"/>
    </row>
    <row r="4" spans="1:6" x14ac:dyDescent="0.3">
      <c r="A4" s="4" t="str">
        <f>+[1]ESF!A4</f>
        <v>Cuenta pública 2018</v>
      </c>
      <c r="B4" s="5"/>
      <c r="C4" s="5"/>
      <c r="D4" s="5"/>
      <c r="E4" s="5"/>
      <c r="F4" s="6"/>
    </row>
    <row r="5" spans="1:6" ht="48.6" customHeight="1" x14ac:dyDescent="0.3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</row>
    <row r="6" spans="1:6" x14ac:dyDescent="0.3">
      <c r="A6" s="10"/>
      <c r="B6" s="11"/>
      <c r="C6" s="11"/>
      <c r="D6" s="11"/>
      <c r="E6" s="11"/>
      <c r="F6" s="12"/>
    </row>
    <row r="7" spans="1:6" x14ac:dyDescent="0.3">
      <c r="A7" s="13" t="s">
        <v>7</v>
      </c>
      <c r="B7" s="14">
        <f>SUM(B8:B11)</f>
        <v>1598821774</v>
      </c>
      <c r="C7" s="14"/>
      <c r="D7" s="14"/>
      <c r="E7" s="14"/>
      <c r="F7" s="15">
        <f>SUM(B7:E7)</f>
        <v>1598821774</v>
      </c>
    </row>
    <row r="8" spans="1:6" x14ac:dyDescent="0.3">
      <c r="A8" s="16" t="s">
        <v>8</v>
      </c>
      <c r="B8" s="17">
        <v>1566173033</v>
      </c>
      <c r="C8" s="17"/>
      <c r="D8" s="17"/>
      <c r="E8" s="17"/>
      <c r="F8" s="18">
        <f t="shared" ref="F8:F22" si="0">SUM(B8:E8)</f>
        <v>1566173033</v>
      </c>
    </row>
    <row r="9" spans="1:6" x14ac:dyDescent="0.3">
      <c r="A9" s="16" t="s">
        <v>9</v>
      </c>
      <c r="B9" s="17">
        <v>32648741</v>
      </c>
      <c r="C9" s="17"/>
      <c r="D9" s="17"/>
      <c r="E9" s="17"/>
      <c r="F9" s="18">
        <f t="shared" si="0"/>
        <v>32648741</v>
      </c>
    </row>
    <row r="10" spans="1:6" x14ac:dyDescent="0.3">
      <c r="A10" s="16" t="s">
        <v>10</v>
      </c>
      <c r="B10" s="17">
        <v>0</v>
      </c>
      <c r="C10" s="17"/>
      <c r="D10" s="17"/>
      <c r="E10" s="17"/>
      <c r="F10" s="18">
        <f t="shared" si="0"/>
        <v>0</v>
      </c>
    </row>
    <row r="11" spans="1:6" x14ac:dyDescent="0.3">
      <c r="A11" s="19"/>
      <c r="B11" s="20"/>
      <c r="C11" s="20"/>
      <c r="D11" s="20"/>
      <c r="E11" s="20"/>
      <c r="F11" s="21">
        <f t="shared" si="0"/>
        <v>0</v>
      </c>
    </row>
    <row r="12" spans="1:6" x14ac:dyDescent="0.3">
      <c r="A12" s="22" t="s">
        <v>11</v>
      </c>
      <c r="B12" s="23"/>
      <c r="C12" s="23">
        <f>SUM(C13:C18)</f>
        <v>1895131328</v>
      </c>
      <c r="D12" s="23">
        <f>SUM(D13:D18)</f>
        <v>38084251</v>
      </c>
      <c r="E12" s="23"/>
      <c r="F12" s="24">
        <f t="shared" si="0"/>
        <v>1933215579</v>
      </c>
    </row>
    <row r="13" spans="1:6" x14ac:dyDescent="0.3">
      <c r="A13" s="25" t="s">
        <v>12</v>
      </c>
      <c r="B13" s="23"/>
      <c r="C13" s="23"/>
      <c r="D13" s="23">
        <v>38084251</v>
      </c>
      <c r="E13" s="23"/>
      <c r="F13" s="24">
        <f t="shared" si="0"/>
        <v>38084251</v>
      </c>
    </row>
    <row r="14" spans="1:6" x14ac:dyDescent="0.3">
      <c r="A14" s="25" t="s">
        <v>13</v>
      </c>
      <c r="B14" s="20"/>
      <c r="C14" s="20">
        <v>1130828004</v>
      </c>
      <c r="D14" s="20"/>
      <c r="E14" s="20"/>
      <c r="F14" s="21">
        <f t="shared" si="0"/>
        <v>1130828004</v>
      </c>
    </row>
    <row r="15" spans="1:6" x14ac:dyDescent="0.3">
      <c r="A15" s="25" t="s">
        <v>14</v>
      </c>
      <c r="B15" s="20"/>
      <c r="C15" s="20">
        <v>640826422</v>
      </c>
      <c r="D15" s="20"/>
      <c r="E15" s="20"/>
      <c r="F15" s="21">
        <f t="shared" si="0"/>
        <v>640826422</v>
      </c>
    </row>
    <row r="16" spans="1:6" x14ac:dyDescent="0.3">
      <c r="A16" s="25" t="s">
        <v>15</v>
      </c>
      <c r="B16" s="20"/>
      <c r="C16" s="20">
        <v>0</v>
      </c>
      <c r="D16" s="20"/>
      <c r="E16" s="20"/>
      <c r="F16" s="21">
        <f t="shared" si="0"/>
        <v>0</v>
      </c>
    </row>
    <row r="17" spans="1:6" x14ac:dyDescent="0.3">
      <c r="A17" s="25" t="s">
        <v>16</v>
      </c>
      <c r="B17" s="20"/>
      <c r="C17" s="20">
        <v>123476902</v>
      </c>
      <c r="D17" s="20"/>
      <c r="E17" s="20"/>
      <c r="F17" s="21">
        <f t="shared" si="0"/>
        <v>123476902</v>
      </c>
    </row>
    <row r="18" spans="1:6" x14ac:dyDescent="0.3">
      <c r="A18" s="25"/>
      <c r="B18" s="20"/>
      <c r="C18" s="20"/>
      <c r="D18" s="20"/>
      <c r="E18" s="20"/>
      <c r="F18" s="21">
        <f t="shared" si="0"/>
        <v>0</v>
      </c>
    </row>
    <row r="19" spans="1:6" ht="27" x14ac:dyDescent="0.3">
      <c r="A19" s="22" t="s">
        <v>17</v>
      </c>
      <c r="B19" s="23"/>
      <c r="C19" s="23"/>
      <c r="D19" s="23"/>
      <c r="E19" s="23">
        <f>SUM(E20:E22)</f>
        <v>0</v>
      </c>
      <c r="F19" s="24">
        <f>SUM(B19:E19)</f>
        <v>0</v>
      </c>
    </row>
    <row r="20" spans="1:6" x14ac:dyDescent="0.3">
      <c r="A20" s="16" t="s">
        <v>18</v>
      </c>
      <c r="B20" s="17"/>
      <c r="C20" s="17"/>
      <c r="D20" s="17"/>
      <c r="E20" s="17">
        <v>0</v>
      </c>
      <c r="F20" s="18">
        <f t="shared" si="0"/>
        <v>0</v>
      </c>
    </row>
    <row r="21" spans="1:6" x14ac:dyDescent="0.3">
      <c r="A21" s="16" t="s">
        <v>19</v>
      </c>
      <c r="B21" s="17"/>
      <c r="C21" s="17"/>
      <c r="D21" s="17"/>
      <c r="E21" s="17">
        <v>0</v>
      </c>
      <c r="F21" s="18">
        <f t="shared" si="0"/>
        <v>0</v>
      </c>
    </row>
    <row r="22" spans="1:6" x14ac:dyDescent="0.3">
      <c r="A22" s="19"/>
      <c r="B22" s="20"/>
      <c r="C22" s="20"/>
      <c r="D22" s="20"/>
      <c r="E22" s="20"/>
      <c r="F22" s="21">
        <f t="shared" si="0"/>
        <v>0</v>
      </c>
    </row>
    <row r="23" spans="1:6" x14ac:dyDescent="0.3">
      <c r="A23" s="22" t="s">
        <v>20</v>
      </c>
      <c r="B23" s="14">
        <f>B7+B12+B19</f>
        <v>1598821774</v>
      </c>
      <c r="C23" s="14">
        <f t="shared" ref="C23:D23" si="1">C7+C12+C19</f>
        <v>1895131328</v>
      </c>
      <c r="D23" s="14">
        <f t="shared" si="1"/>
        <v>38084251</v>
      </c>
      <c r="E23" s="14">
        <f>E7+E12+E19</f>
        <v>0</v>
      </c>
      <c r="F23" s="15">
        <f>SUM(B23:E23)</f>
        <v>3532037353</v>
      </c>
    </row>
    <row r="24" spans="1:6" x14ac:dyDescent="0.3">
      <c r="A24" s="19"/>
      <c r="B24" s="20"/>
      <c r="C24" s="20"/>
      <c r="D24" s="20"/>
      <c r="E24" s="20"/>
      <c r="F24" s="21">
        <f t="shared" ref="F24:F42" si="2">SUM(B24:E24)</f>
        <v>0</v>
      </c>
    </row>
    <row r="25" spans="1:6" ht="27" x14ac:dyDescent="0.3">
      <c r="A25" s="22" t="s">
        <v>21</v>
      </c>
      <c r="B25" s="14">
        <f>SUM(B26:B30)</f>
        <v>120695250.90000001</v>
      </c>
      <c r="C25" s="14"/>
      <c r="D25" s="14"/>
      <c r="E25" s="14"/>
      <c r="F25" s="15">
        <f t="shared" si="2"/>
        <v>120695250.90000001</v>
      </c>
    </row>
    <row r="26" spans="1:6" x14ac:dyDescent="0.3">
      <c r="A26" s="26" t="s">
        <v>8</v>
      </c>
      <c r="B26" s="17">
        <v>120695250.67</v>
      </c>
      <c r="C26" s="17"/>
      <c r="D26" s="17"/>
      <c r="E26" s="17"/>
      <c r="F26" s="18">
        <f t="shared" si="2"/>
        <v>120695250.67</v>
      </c>
    </row>
    <row r="27" spans="1:6" x14ac:dyDescent="0.3">
      <c r="A27" s="26" t="s">
        <v>9</v>
      </c>
      <c r="B27" s="17">
        <v>0.23000000044703484</v>
      </c>
      <c r="C27" s="17"/>
      <c r="D27" s="17"/>
      <c r="E27" s="17"/>
      <c r="F27" s="18">
        <f t="shared" si="2"/>
        <v>0.23000000044703484</v>
      </c>
    </row>
    <row r="28" spans="1:6" x14ac:dyDescent="0.3">
      <c r="A28" s="26" t="s">
        <v>10</v>
      </c>
      <c r="B28" s="17">
        <v>0</v>
      </c>
      <c r="C28" s="17"/>
      <c r="D28" s="17"/>
      <c r="E28" s="17"/>
      <c r="F28" s="18">
        <f t="shared" si="2"/>
        <v>0</v>
      </c>
    </row>
    <row r="29" spans="1:6" x14ac:dyDescent="0.3">
      <c r="A29" s="26"/>
      <c r="B29" s="27"/>
      <c r="C29" s="27"/>
      <c r="D29" s="27"/>
      <c r="E29" s="27"/>
      <c r="F29" s="28">
        <f t="shared" si="2"/>
        <v>0</v>
      </c>
    </row>
    <row r="30" spans="1:6" x14ac:dyDescent="0.3">
      <c r="A30" s="19"/>
      <c r="B30" s="20"/>
      <c r="C30" s="20"/>
      <c r="D30" s="20"/>
      <c r="E30" s="20"/>
      <c r="F30" s="21">
        <f t="shared" si="2"/>
        <v>0</v>
      </c>
    </row>
    <row r="31" spans="1:6" ht="27" x14ac:dyDescent="0.3">
      <c r="A31" s="22" t="s">
        <v>22</v>
      </c>
      <c r="B31" s="23"/>
      <c r="C31" s="23">
        <f>SUM(C32:C37)</f>
        <v>38084250.930000067</v>
      </c>
      <c r="D31" s="23">
        <f>SUM(D32:D37)</f>
        <v>-572814131.03999972</v>
      </c>
      <c r="E31" s="23"/>
      <c r="F31" s="24">
        <f t="shared" si="2"/>
        <v>-534729880.10999966</v>
      </c>
    </row>
    <row r="32" spans="1:6" x14ac:dyDescent="0.3">
      <c r="A32" s="26" t="s">
        <v>12</v>
      </c>
      <c r="B32" s="20"/>
      <c r="C32" s="20"/>
      <c r="D32" s="20">
        <v>-276957912.52999973</v>
      </c>
      <c r="E32" s="20"/>
      <c r="F32" s="21">
        <f t="shared" si="2"/>
        <v>-276957912.52999973</v>
      </c>
    </row>
    <row r="33" spans="1:8" x14ac:dyDescent="0.3">
      <c r="A33" s="26" t="s">
        <v>13</v>
      </c>
      <c r="B33" s="23"/>
      <c r="C33" s="23">
        <v>38084250.930000067</v>
      </c>
      <c r="D33" s="23">
        <v>-38084251</v>
      </c>
      <c r="E33" s="23"/>
      <c r="F33" s="24">
        <f t="shared" si="2"/>
        <v>-6.9999933242797852E-2</v>
      </c>
    </row>
    <row r="34" spans="1:8" x14ac:dyDescent="0.3">
      <c r="A34" s="26" t="s">
        <v>14</v>
      </c>
      <c r="B34" s="23"/>
      <c r="C34" s="23"/>
      <c r="D34" s="23">
        <v>-2980214.3999999762</v>
      </c>
      <c r="E34" s="23"/>
      <c r="F34" s="24">
        <f t="shared" si="2"/>
        <v>-2980214.3999999762</v>
      </c>
    </row>
    <row r="35" spans="1:8" x14ac:dyDescent="0.3">
      <c r="A35" s="26" t="s">
        <v>15</v>
      </c>
      <c r="B35" s="23"/>
      <c r="C35" s="23"/>
      <c r="D35" s="23">
        <v>0</v>
      </c>
      <c r="E35" s="23"/>
      <c r="F35" s="24">
        <f t="shared" si="2"/>
        <v>0</v>
      </c>
    </row>
    <row r="36" spans="1:8" x14ac:dyDescent="0.3">
      <c r="A36" s="26" t="s">
        <v>16</v>
      </c>
      <c r="B36" s="23"/>
      <c r="C36" s="23"/>
      <c r="D36" s="23">
        <v>-254791753.11000001</v>
      </c>
      <c r="E36" s="23"/>
      <c r="F36" s="24">
        <f t="shared" si="2"/>
        <v>-254791753.11000001</v>
      </c>
    </row>
    <row r="37" spans="1:8" x14ac:dyDescent="0.3">
      <c r="A37" s="19"/>
      <c r="B37" s="20"/>
      <c r="C37" s="20"/>
      <c r="D37" s="20"/>
      <c r="E37" s="20"/>
      <c r="F37" s="21">
        <f t="shared" si="2"/>
        <v>0</v>
      </c>
    </row>
    <row r="38" spans="1:8" ht="27" x14ac:dyDescent="0.3">
      <c r="A38" s="22" t="s">
        <v>23</v>
      </c>
      <c r="B38" s="23"/>
      <c r="C38" s="23"/>
      <c r="D38" s="23"/>
      <c r="E38" s="23">
        <f>SUM(E39:E41)</f>
        <v>0</v>
      </c>
      <c r="F38" s="24">
        <f t="shared" si="2"/>
        <v>0</v>
      </c>
    </row>
    <row r="39" spans="1:8" x14ac:dyDescent="0.3">
      <c r="A39" s="26" t="s">
        <v>18</v>
      </c>
      <c r="B39" s="23"/>
      <c r="C39" s="23"/>
      <c r="D39" s="23"/>
      <c r="E39" s="23">
        <v>0</v>
      </c>
      <c r="F39" s="24">
        <f t="shared" si="2"/>
        <v>0</v>
      </c>
    </row>
    <row r="40" spans="1:8" x14ac:dyDescent="0.3">
      <c r="A40" s="26" t="s">
        <v>19</v>
      </c>
      <c r="B40" s="23"/>
      <c r="C40" s="23"/>
      <c r="D40" s="23"/>
      <c r="E40" s="23">
        <v>0</v>
      </c>
      <c r="F40" s="24">
        <f t="shared" si="2"/>
        <v>0</v>
      </c>
    </row>
    <row r="41" spans="1:8" x14ac:dyDescent="0.3">
      <c r="A41" s="19"/>
      <c r="B41" s="20"/>
      <c r="C41" s="20"/>
      <c r="D41" s="20"/>
      <c r="E41" s="20"/>
      <c r="F41" s="21">
        <f t="shared" si="2"/>
        <v>0</v>
      </c>
    </row>
    <row r="42" spans="1:8" ht="15" thickBot="1" x14ac:dyDescent="0.35">
      <c r="A42" s="29" t="s">
        <v>24</v>
      </c>
      <c r="B42" s="30">
        <f>B23+B25+B31+B38</f>
        <v>1719517024.9000001</v>
      </c>
      <c r="C42" s="30">
        <f t="shared" ref="C42:E42" si="3">C23+C25+C31+C38</f>
        <v>1933215578.9300001</v>
      </c>
      <c r="D42" s="30">
        <f t="shared" si="3"/>
        <v>-534729880.03999972</v>
      </c>
      <c r="E42" s="30">
        <f t="shared" si="3"/>
        <v>0</v>
      </c>
      <c r="F42" s="31">
        <f t="shared" si="2"/>
        <v>3118002723.79</v>
      </c>
    </row>
    <row r="43" spans="1:8" x14ac:dyDescent="0.3">
      <c r="A43" s="32" t="s">
        <v>25</v>
      </c>
    </row>
    <row r="46" spans="1:8" x14ac:dyDescent="0.3">
      <c r="A46" s="32"/>
      <c r="B46" s="32"/>
      <c r="C46" s="32"/>
      <c r="D46" s="32"/>
      <c r="E46" s="32"/>
      <c r="F46" s="32"/>
      <c r="G46" s="32"/>
      <c r="H46" s="32"/>
    </row>
    <row r="47" spans="1:8" x14ac:dyDescent="0.3">
      <c r="B47" s="33"/>
      <c r="C47" s="33"/>
      <c r="D47" s="33"/>
      <c r="E47" s="33"/>
    </row>
    <row r="48" spans="1:8" x14ac:dyDescent="0.3">
      <c r="B48" s="33"/>
      <c r="C48" s="33"/>
      <c r="D48" s="33"/>
      <c r="E48" s="33"/>
    </row>
    <row r="49" spans="2:5" x14ac:dyDescent="0.3">
      <c r="B49" s="33"/>
      <c r="C49" s="33"/>
      <c r="D49" s="33"/>
      <c r="E49" s="33"/>
    </row>
  </sheetData>
  <mergeCells count="4">
    <mergeCell ref="A1:F1"/>
    <mergeCell ref="A2:F2"/>
    <mergeCell ref="A3:F3"/>
    <mergeCell ref="A4:F4"/>
  </mergeCells>
  <printOptions horizontalCentered="1"/>
  <pageMargins left="0.70866141732283472" right="0.86614173228346458" top="0.43307086614173229" bottom="0.35433070866141736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2019-03-01T02:19:51Z</dcterms:created>
  <dcterms:modified xsi:type="dcterms:W3CDTF">2019-03-01T02:20:07Z</dcterms:modified>
</cp:coreProperties>
</file>